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info\cloud\Projekt_Vzdělávání členů KHK KK II._výzva 110\Finální tabulky\"/>
    </mc:Choice>
  </mc:AlternateContent>
  <xr:revisionPtr revIDLastSave="0" documentId="13_ncr:1_{0E7A693F-E350-4032-8B73-E81C6E8246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2" sheetId="2" r:id="rId1"/>
  </sheets>
  <externalReferences>
    <externalReference r:id="rId2"/>
  </externalReferences>
  <definedNames>
    <definedName name="_xlnm.Print_Area" localSheetId="0">List2!$A$1:$I$105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3" i="2" l="1"/>
  <c r="E73" i="2"/>
  <c r="D105" i="2" l="1"/>
  <c r="D103" i="2"/>
  <c r="D99" i="2"/>
  <c r="E99" i="2" s="1"/>
  <c r="D98" i="2"/>
  <c r="E98" i="2" s="1"/>
  <c r="D96" i="2"/>
  <c r="E96" i="2" s="1"/>
  <c r="D94" i="2"/>
  <c r="E94" i="2" s="1"/>
  <c r="D92" i="2"/>
  <c r="E92" i="2" s="1"/>
  <c r="D90" i="2"/>
  <c r="D87" i="2"/>
  <c r="E87" i="2" s="1"/>
  <c r="D85" i="2"/>
  <c r="D83" i="2"/>
  <c r="D81" i="2"/>
  <c r="D73" i="2"/>
  <c r="D71" i="2"/>
  <c r="D62" i="2"/>
  <c r="D59" i="2"/>
  <c r="D54" i="2"/>
  <c r="E54" i="2" s="1"/>
  <c r="D52" i="2"/>
  <c r="D50" i="2"/>
  <c r="D48" i="2"/>
  <c r="D46" i="2"/>
  <c r="D44" i="2"/>
  <c r="D38" i="2"/>
  <c r="D32" i="2"/>
  <c r="D31" i="2"/>
  <c r="E31" i="2" s="1"/>
  <c r="D29" i="2"/>
  <c r="D24" i="2"/>
  <c r="D21" i="2"/>
  <c r="D18" i="2"/>
  <c r="D16" i="2"/>
  <c r="D14" i="2"/>
  <c r="E14" i="2" s="1"/>
  <c r="D13" i="2"/>
  <c r="D12" i="2"/>
  <c r="D10" i="2"/>
  <c r="E10" i="2" s="1"/>
  <c r="D9" i="2"/>
  <c r="D8" i="2"/>
  <c r="D6" i="2"/>
  <c r="D5" i="2"/>
  <c r="E5" i="2" s="1"/>
  <c r="D4" i="2"/>
  <c r="E4" i="2" s="1"/>
  <c r="E26" i="2"/>
  <c r="E27" i="2"/>
  <c r="E22" i="2"/>
  <c r="E90" i="2"/>
  <c r="E85" i="2"/>
  <c r="E79" i="2"/>
  <c r="E77" i="2"/>
  <c r="E75" i="2"/>
  <c r="E71" i="2"/>
  <c r="E69" i="2"/>
  <c r="E68" i="2"/>
  <c r="E66" i="2"/>
  <c r="E65" i="2"/>
  <c r="E63" i="2"/>
  <c r="E60" i="2"/>
  <c r="E57" i="2"/>
  <c r="E56" i="2"/>
  <c r="E42" i="2"/>
  <c r="E40" i="2"/>
  <c r="E36" i="2"/>
  <c r="E34" i="2"/>
  <c r="E59" i="2" l="1"/>
  <c r="E46" i="2" l="1"/>
  <c r="E6" i="2" l="1"/>
  <c r="E83" i="2" l="1"/>
  <c r="E81" i="2"/>
  <c r="E38" i="2" l="1"/>
  <c r="E44" i="2"/>
  <c r="E48" i="2"/>
  <c r="E50" i="2"/>
  <c r="E62" i="2"/>
  <c r="E9" i="2" l="1"/>
  <c r="E16" i="2"/>
  <c r="E24" i="2"/>
  <c r="E29" i="2"/>
  <c r="E12" i="2" l="1"/>
  <c r="E105" i="2" l="1"/>
  <c r="E13" i="2" l="1"/>
  <c r="E18" i="2"/>
  <c r="E21" i="2"/>
  <c r="E32" i="2" l="1"/>
  <c r="E8" i="2"/>
  <c r="E52" i="2"/>
  <c r="D101" i="2" l="1"/>
  <c r="E101" i="2" s="1"/>
</calcChain>
</file>

<file path=xl/sharedStrings.xml><?xml version="1.0" encoding="utf-8"?>
<sst xmlns="http://schemas.openxmlformats.org/spreadsheetml/2006/main" count="87" uniqueCount="72">
  <si>
    <t>Název kurzu</t>
  </si>
  <si>
    <t>Rozsah kurzu v hodinách</t>
  </si>
  <si>
    <t>Obecné IT kurzy:</t>
  </si>
  <si>
    <t xml:space="preserve">MS Word </t>
  </si>
  <si>
    <t>Měkké a manažerské dovednosti:</t>
  </si>
  <si>
    <t>Vyjednávání a argumentace</t>
  </si>
  <si>
    <t xml:space="preserve">Emoční inteligence </t>
  </si>
  <si>
    <t xml:space="preserve">Motivace zaměstnanců </t>
  </si>
  <si>
    <t xml:space="preserve">Postupy výběru zaměstnanců </t>
  </si>
  <si>
    <t xml:space="preserve">Kompetentní manažer </t>
  </si>
  <si>
    <t xml:space="preserve">Strategické myšlení, plánování, rozhodování a řízení </t>
  </si>
  <si>
    <t xml:space="preserve">Týmová spolupráce </t>
  </si>
  <si>
    <t xml:space="preserve">Zvyšování efektivity procesů </t>
  </si>
  <si>
    <t>Štíhlá výroba (konkrétní systémy)</t>
  </si>
  <si>
    <t xml:space="preserve">Management (řízení) změn                                          </t>
  </si>
  <si>
    <t>Konfliktní situace</t>
  </si>
  <si>
    <t>Komunikace v obtížných situacích</t>
  </si>
  <si>
    <t>Efektivní komunikace</t>
  </si>
  <si>
    <t>Asertivní jednání</t>
  </si>
  <si>
    <t>Počet volných míst na kurzu</t>
  </si>
  <si>
    <t>Zájem ze strany firmy</t>
  </si>
  <si>
    <t>Kompetentní manažer metodou horsemanship</t>
  </si>
  <si>
    <t>Internetový marketing - web, facebook a další sociální sítě</t>
  </si>
  <si>
    <t>Hodnocení zaměstnanců</t>
  </si>
  <si>
    <t>Vedení a koučink zaměstnanců</t>
  </si>
  <si>
    <t>Stres a jeho odstraňování</t>
  </si>
  <si>
    <t>Time management</t>
  </si>
  <si>
    <t>Pokročilé vyjednávací techniky</t>
  </si>
  <si>
    <t>Snižování nákladů</t>
  </si>
  <si>
    <t>Projektové řízení</t>
  </si>
  <si>
    <t>Trénink paměti</t>
  </si>
  <si>
    <t>Syndrom vyhoření a jeho prevence</t>
  </si>
  <si>
    <t>Komunikace s mladšími generacemi (X, Y, Z)</t>
  </si>
  <si>
    <t>Základy s MS Office - MS Excel, MS Word</t>
  </si>
  <si>
    <t>MS Excel pro mírně pokročilé</t>
  </si>
  <si>
    <t>MS Excel pro pokročilé</t>
  </si>
  <si>
    <t>Účetní, ekonomické a právní kurzy:</t>
  </si>
  <si>
    <t>DPH v tuzemsku</t>
  </si>
  <si>
    <t xml:space="preserve">Novinky v uplatnění DPH mezi členskými státy EU a třetími zeměmi </t>
  </si>
  <si>
    <t>Nemocenské, důchodové a zdravotní pojištění – novinky a otázky v aktuálním roce</t>
  </si>
  <si>
    <t xml:space="preserve">Účetní závěrka </t>
  </si>
  <si>
    <t>Právní minimum - uzavírání smluv</t>
  </si>
  <si>
    <t>GDPR v praxi</t>
  </si>
  <si>
    <t>Pracovní právo</t>
  </si>
  <si>
    <t>09/2022´</t>
  </si>
  <si>
    <t>10/2022´</t>
  </si>
  <si>
    <t>11/2022´</t>
  </si>
  <si>
    <t>30. - 31. 3. 2022</t>
  </si>
  <si>
    <t>18. - 19. 5. 2022</t>
  </si>
  <si>
    <t>27. - 28. 4. 2022</t>
  </si>
  <si>
    <t>1. - 2. 6. 2022</t>
  </si>
  <si>
    <t>9. - 10. 3. 2022</t>
  </si>
  <si>
    <t>6. - 7. 4. 2022</t>
  </si>
  <si>
    <t>20. - 21. 4. 2022</t>
  </si>
  <si>
    <t>15. - 16. 6. 2022</t>
  </si>
  <si>
    <t>12. - 13. 4. 2022</t>
  </si>
  <si>
    <t>24. - 25. 5. 2022</t>
  </si>
  <si>
    <t>Termíny</t>
  </si>
  <si>
    <t>21.-22.6.2022</t>
  </si>
  <si>
    <t>termín bude upřesněn</t>
  </si>
  <si>
    <t>Práce s odlišností</t>
  </si>
  <si>
    <t>Psychická podpora nejen na pracovišti</t>
  </si>
  <si>
    <t>Profesionální telefonická komunikace</t>
  </si>
  <si>
    <t>01-02/2023´</t>
  </si>
  <si>
    <t>12/2022´</t>
  </si>
  <si>
    <t>Počet osob na kurzu</t>
  </si>
  <si>
    <t>01/2023´</t>
  </si>
  <si>
    <t>Bezpečné chování na pracovišti</t>
  </si>
  <si>
    <t>02/2023´</t>
  </si>
  <si>
    <t>Kompetentní manažer metodou horsemanship II.</t>
  </si>
  <si>
    <t>23.-24.6.2022</t>
  </si>
  <si>
    <t>Péče o nemovitosti a majetek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</si>
</sst>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/>
    <xf numFmtId="0" fontId="0" fillId="2" borderId="7" xfId="0" applyFill="1" applyBorder="1" applyAlignment="1">
      <alignment horizontal="center"/>
    </xf>
    <xf numFmtId="0" fontId="1" fillId="4" borderId="3" xfId="0" applyFont="1" applyFill="1" applyBorder="1"/>
    <xf numFmtId="0" fontId="0" fillId="4" borderId="3" xfId="0" applyFill="1" applyBorder="1" applyAlignment="1">
      <alignment horizontal="center"/>
    </xf>
    <xf numFmtId="0" fontId="0" fillId="2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1" fillId="2" borderId="1" xfId="0" applyFont="1" applyFill="1" applyBorder="1" applyAlignment="1"/>
    <xf numFmtId="0" fontId="0" fillId="0" borderId="7" xfId="0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7" fontId="7" fillId="0" borderId="9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3" fontId="1" fillId="4" borderId="3" xfId="0" applyNumberFormat="1" applyFont="1" applyFill="1" applyBorder="1"/>
    <xf numFmtId="17" fontId="3" fillId="0" borderId="3" xfId="0" applyNumberFormat="1" applyFont="1" applyFill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/>
    </xf>
    <xf numFmtId="0" fontId="0" fillId="0" borderId="3" xfId="0" applyBorder="1"/>
    <xf numFmtId="3" fontId="6" fillId="2" borderId="2" xfId="0" applyNumberFormat="1" applyFont="1" applyFill="1" applyBorder="1" applyAlignment="1">
      <alignment horizontal="center"/>
    </xf>
    <xf numFmtId="0" fontId="0" fillId="2" borderId="6" xfId="0" applyFill="1" applyBorder="1"/>
    <xf numFmtId="0" fontId="2" fillId="2" borderId="6" xfId="0" applyFont="1" applyFill="1" applyBorder="1" applyAlignment="1">
      <alignment horizontal="center"/>
    </xf>
    <xf numFmtId="0" fontId="1" fillId="2" borderId="5" xfId="0" applyFont="1" applyFill="1" applyBorder="1"/>
    <xf numFmtId="0" fontId="4" fillId="4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4" borderId="8" xfId="0" applyFill="1" applyBorder="1" applyAlignment="1"/>
    <xf numFmtId="0" fontId="0" fillId="0" borderId="8" xfId="0" applyBorder="1" applyAlignment="1"/>
    <xf numFmtId="0" fontId="0" fillId="0" borderId="4" xfId="0" applyBorder="1" applyAlignment="1"/>
    <xf numFmtId="0" fontId="5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8;&#269;ast%20na%20kurzech_term&#237;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</sheetNames>
    <sheetDataSet>
      <sheetData sheetId="0">
        <row r="6">
          <cell r="CH6">
            <v>14</v>
          </cell>
        </row>
        <row r="8">
          <cell r="CH8">
            <v>13</v>
          </cell>
        </row>
        <row r="9">
          <cell r="CH9">
            <v>6</v>
          </cell>
        </row>
        <row r="14">
          <cell r="CH14">
            <v>14</v>
          </cell>
        </row>
        <row r="20">
          <cell r="CH20">
            <v>12</v>
          </cell>
        </row>
        <row r="21">
          <cell r="CH21">
            <v>0</v>
          </cell>
        </row>
        <row r="27">
          <cell r="CH27">
            <v>14</v>
          </cell>
        </row>
        <row r="30">
          <cell r="CH30">
            <v>14</v>
          </cell>
        </row>
        <row r="31">
          <cell r="CH31">
            <v>0</v>
          </cell>
        </row>
        <row r="44">
          <cell r="CH44">
            <v>9</v>
          </cell>
        </row>
        <row r="69">
          <cell r="CH69">
            <v>2</v>
          </cell>
        </row>
        <row r="75">
          <cell r="CH75">
            <v>15</v>
          </cell>
        </row>
        <row r="83">
          <cell r="CH83">
            <v>12</v>
          </cell>
        </row>
        <row r="96">
          <cell r="CH96">
            <v>4</v>
          </cell>
        </row>
        <row r="106">
          <cell r="CH106">
            <v>12</v>
          </cell>
        </row>
        <row r="107">
          <cell r="CH107">
            <v>15</v>
          </cell>
        </row>
        <row r="124">
          <cell r="CH124">
            <v>14</v>
          </cell>
        </row>
        <row r="139">
          <cell r="CH139">
            <v>15</v>
          </cell>
        </row>
        <row r="146">
          <cell r="CH146">
            <v>12</v>
          </cell>
        </row>
        <row r="156">
          <cell r="CH156">
            <v>15</v>
          </cell>
        </row>
        <row r="161">
          <cell r="CH161">
            <v>12</v>
          </cell>
        </row>
        <row r="168">
          <cell r="CH168">
            <v>0</v>
          </cell>
        </row>
        <row r="173">
          <cell r="CH173">
            <v>0</v>
          </cell>
        </row>
        <row r="186">
          <cell r="CH186">
            <v>13</v>
          </cell>
        </row>
        <row r="203">
          <cell r="CH203">
            <v>13</v>
          </cell>
        </row>
        <row r="226">
          <cell r="CH226">
            <v>6</v>
          </cell>
        </row>
        <row r="231">
          <cell r="CH231">
            <v>11</v>
          </cell>
        </row>
        <row r="248">
          <cell r="CH248">
            <v>1</v>
          </cell>
        </row>
        <row r="251">
          <cell r="CH251">
            <v>1</v>
          </cell>
        </row>
        <row r="254">
          <cell r="CH254">
            <v>5</v>
          </cell>
        </row>
        <row r="257">
          <cell r="CH257">
            <v>0</v>
          </cell>
        </row>
        <row r="263">
          <cell r="CH263">
            <v>0</v>
          </cell>
        </row>
        <row r="267">
          <cell r="CH267">
            <v>0</v>
          </cell>
        </row>
        <row r="271">
          <cell r="CH271">
            <v>0</v>
          </cell>
        </row>
        <row r="275">
          <cell r="CH275">
            <v>0</v>
          </cell>
        </row>
        <row r="278">
          <cell r="CH278">
            <v>12</v>
          </cell>
        </row>
        <row r="279">
          <cell r="CH279">
            <v>0</v>
          </cell>
        </row>
        <row r="282">
          <cell r="CH282">
            <v>1</v>
          </cell>
        </row>
        <row r="289">
          <cell r="CH289">
            <v>11</v>
          </cell>
        </row>
        <row r="293">
          <cell r="CH293">
            <v>13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tabSelected="1" topLeftCell="A83" zoomScaleNormal="100" workbookViewId="0">
      <selection activeCell="E104" sqref="E104"/>
    </sheetView>
  </sheetViews>
  <sheetFormatPr defaultRowHeight="14.4" x14ac:dyDescent="0.3"/>
  <cols>
    <col min="1" max="1" width="39.109375" customWidth="1"/>
    <col min="2" max="2" width="10.109375" customWidth="1"/>
    <col min="3" max="3" width="22.21875" style="1" customWidth="1"/>
    <col min="4" max="4" width="18.77734375" customWidth="1"/>
    <col min="5" max="5" width="14.5546875" customWidth="1"/>
    <col min="6" max="6" width="20.77734375" customWidth="1"/>
  </cols>
  <sheetData>
    <row r="1" spans="1:6" s="16" customFormat="1" ht="44.25" customHeight="1" x14ac:dyDescent="0.3">
      <c r="A1" s="15" t="s">
        <v>0</v>
      </c>
      <c r="B1" s="15" t="s">
        <v>1</v>
      </c>
      <c r="C1" s="48" t="s">
        <v>57</v>
      </c>
      <c r="D1" s="15" t="s">
        <v>65</v>
      </c>
      <c r="E1" s="15" t="s">
        <v>19</v>
      </c>
      <c r="F1" s="20" t="s">
        <v>20</v>
      </c>
    </row>
    <row r="2" spans="1:6" ht="18.75" customHeight="1" x14ac:dyDescent="0.3">
      <c r="A2" s="46" t="s">
        <v>2</v>
      </c>
      <c r="B2" s="45"/>
      <c r="C2" s="45"/>
      <c r="D2" s="44"/>
      <c r="E2" s="44"/>
      <c r="F2" s="14"/>
    </row>
    <row r="3" spans="1:6" s="9" customFormat="1" ht="15" customHeight="1" x14ac:dyDescent="0.3">
      <c r="A3" s="53" t="s">
        <v>33</v>
      </c>
      <c r="B3" s="47"/>
      <c r="C3" s="34"/>
      <c r="D3" s="29"/>
      <c r="E3" s="12"/>
      <c r="F3" s="12"/>
    </row>
    <row r="4" spans="1:6" ht="15" customHeight="1" x14ac:dyDescent="0.3">
      <c r="A4" s="54"/>
      <c r="B4" s="2">
        <v>16</v>
      </c>
      <c r="C4" s="27" t="s">
        <v>47</v>
      </c>
      <c r="D4" s="25">
        <f>[1]List2!$CH$6</f>
        <v>14</v>
      </c>
      <c r="E4" s="21">
        <f>12-D4+2</f>
        <v>0</v>
      </c>
      <c r="F4" s="18"/>
    </row>
    <row r="5" spans="1:6" s="1" customFormat="1" ht="15" customHeight="1" x14ac:dyDescent="0.3">
      <c r="A5" s="55"/>
      <c r="B5" s="8">
        <v>16</v>
      </c>
      <c r="C5" s="27" t="s">
        <v>48</v>
      </c>
      <c r="D5" s="25">
        <f>[1]List2!$CH$8</f>
        <v>13</v>
      </c>
      <c r="E5" s="21">
        <f>12-D5+3</f>
        <v>2</v>
      </c>
      <c r="F5" s="18"/>
    </row>
    <row r="6" spans="1:6" s="1" customFormat="1" ht="15" customHeight="1" x14ac:dyDescent="0.3">
      <c r="A6" s="56"/>
      <c r="B6" s="2">
        <v>16</v>
      </c>
      <c r="C6" s="27" t="s">
        <v>45</v>
      </c>
      <c r="D6" s="25">
        <f>[1]List2!$CH$9</f>
        <v>6</v>
      </c>
      <c r="E6" s="21">
        <f>12-D6</f>
        <v>6</v>
      </c>
      <c r="F6" s="18"/>
    </row>
    <row r="7" spans="1:6" s="9" customFormat="1" ht="15" customHeight="1" x14ac:dyDescent="0.3">
      <c r="A7" s="53" t="s">
        <v>34</v>
      </c>
      <c r="B7" s="47"/>
      <c r="C7" s="33"/>
      <c r="D7" s="29"/>
      <c r="E7" s="29"/>
      <c r="F7" s="13"/>
    </row>
    <row r="8" spans="1:6" s="1" customFormat="1" ht="15" customHeight="1" x14ac:dyDescent="0.3">
      <c r="A8" s="62"/>
      <c r="B8" s="2">
        <v>16</v>
      </c>
      <c r="C8" s="27" t="s">
        <v>44</v>
      </c>
      <c r="D8" s="25">
        <f>[1]List2!$CH$14</f>
        <v>14</v>
      </c>
      <c r="E8" s="21">
        <f>12-D8+2</f>
        <v>0</v>
      </c>
      <c r="F8" s="7"/>
    </row>
    <row r="9" spans="1:6" s="1" customFormat="1" ht="15" customHeight="1" x14ac:dyDescent="0.3">
      <c r="A9" s="62"/>
      <c r="B9" s="2">
        <v>16</v>
      </c>
      <c r="C9" s="27" t="s">
        <v>46</v>
      </c>
      <c r="D9" s="25">
        <f>[1]List2!$CH$20</f>
        <v>12</v>
      </c>
      <c r="E9" s="21">
        <f>12-D9+2</f>
        <v>2</v>
      </c>
      <c r="F9" s="7"/>
    </row>
    <row r="10" spans="1:6" s="1" customFormat="1" ht="15" customHeight="1" x14ac:dyDescent="0.3">
      <c r="A10" s="62"/>
      <c r="B10" s="2">
        <v>16</v>
      </c>
      <c r="C10" s="27" t="s">
        <v>66</v>
      </c>
      <c r="D10" s="25">
        <f>[1]List2!$CH$21</f>
        <v>0</v>
      </c>
      <c r="E10" s="21">
        <f>12-D10</f>
        <v>12</v>
      </c>
      <c r="F10" s="7"/>
    </row>
    <row r="11" spans="1:6" s="9" customFormat="1" ht="15" customHeight="1" x14ac:dyDescent="0.3">
      <c r="A11" s="57" t="s">
        <v>35</v>
      </c>
      <c r="B11" s="47"/>
      <c r="C11" s="33"/>
      <c r="D11" s="29"/>
      <c r="E11" s="29"/>
      <c r="F11" s="13"/>
    </row>
    <row r="12" spans="1:6" s="1" customFormat="1" ht="15" customHeight="1" x14ac:dyDescent="0.3">
      <c r="A12" s="60"/>
      <c r="B12" s="4">
        <v>16</v>
      </c>
      <c r="C12" s="27" t="s">
        <v>49</v>
      </c>
      <c r="D12" s="25">
        <f>[1]List2!$CH$27</f>
        <v>14</v>
      </c>
      <c r="E12" s="21">
        <f>12-D12+3</f>
        <v>1</v>
      </c>
      <c r="F12" s="7"/>
    </row>
    <row r="13" spans="1:6" s="1" customFormat="1" ht="15" customHeight="1" x14ac:dyDescent="0.3">
      <c r="A13" s="60"/>
      <c r="B13" s="4">
        <v>16</v>
      </c>
      <c r="C13" s="4" t="s">
        <v>64</v>
      </c>
      <c r="D13" s="25">
        <f>[1]List2!$CH$30</f>
        <v>14</v>
      </c>
      <c r="E13" s="21">
        <f>12-D13+2</f>
        <v>0</v>
      </c>
      <c r="F13" s="7"/>
    </row>
    <row r="14" spans="1:6" s="1" customFormat="1" ht="15" customHeight="1" x14ac:dyDescent="0.3">
      <c r="A14" s="60"/>
      <c r="B14" s="4">
        <v>16</v>
      </c>
      <c r="C14" s="8" t="s">
        <v>68</v>
      </c>
      <c r="D14" s="25">
        <f>[1]List2!$CH$31</f>
        <v>0</v>
      </c>
      <c r="E14" s="21">
        <f>12-D14</f>
        <v>12</v>
      </c>
      <c r="F14" s="7"/>
    </row>
    <row r="15" spans="1:6" s="10" customFormat="1" ht="15" customHeight="1" x14ac:dyDescent="0.3">
      <c r="A15" s="57" t="s">
        <v>3</v>
      </c>
      <c r="B15" s="47"/>
      <c r="C15" s="33"/>
      <c r="D15" s="29"/>
      <c r="E15" s="29"/>
      <c r="F15" s="13"/>
    </row>
    <row r="16" spans="1:6" s="1" customFormat="1" ht="15" customHeight="1" x14ac:dyDescent="0.3">
      <c r="A16" s="61"/>
      <c r="B16" s="4">
        <v>16</v>
      </c>
      <c r="C16" s="4" t="s">
        <v>50</v>
      </c>
      <c r="D16" s="25">
        <f>[1]List2!$CH$44</f>
        <v>9</v>
      </c>
      <c r="E16" s="21">
        <f>12-D16</f>
        <v>3</v>
      </c>
      <c r="F16" s="17"/>
    </row>
    <row r="17" spans="1:6" s="10" customFormat="1" ht="15" customHeight="1" x14ac:dyDescent="0.3">
      <c r="A17" s="57" t="s">
        <v>22</v>
      </c>
      <c r="B17" s="47"/>
      <c r="C17" s="33"/>
      <c r="D17" s="29"/>
      <c r="E17" s="29"/>
      <c r="F17" s="13"/>
    </row>
    <row r="18" spans="1:6" s="1" customFormat="1" ht="15" customHeight="1" x14ac:dyDescent="0.3">
      <c r="A18" s="61"/>
      <c r="B18" s="4">
        <v>16</v>
      </c>
      <c r="C18" s="4" t="s">
        <v>44</v>
      </c>
      <c r="D18" s="25">
        <f>[1]List2!$CH$69</f>
        <v>2</v>
      </c>
      <c r="E18" s="21">
        <f>12-D18</f>
        <v>10</v>
      </c>
      <c r="F18" s="17"/>
    </row>
    <row r="19" spans="1:6" ht="18.75" customHeight="1" x14ac:dyDescent="0.3">
      <c r="A19" s="22" t="s">
        <v>4</v>
      </c>
      <c r="B19" s="3"/>
      <c r="C19" s="3"/>
      <c r="D19" s="43"/>
      <c r="E19" s="11"/>
      <c r="F19" s="11"/>
    </row>
    <row r="20" spans="1:6" ht="15" customHeight="1" x14ac:dyDescent="0.3">
      <c r="A20" s="57" t="s">
        <v>5</v>
      </c>
      <c r="B20" s="47"/>
      <c r="C20" s="33"/>
      <c r="D20" s="29"/>
      <c r="E20" s="29"/>
      <c r="F20" s="13"/>
    </row>
    <row r="21" spans="1:6" s="1" customFormat="1" ht="15" customHeight="1" x14ac:dyDescent="0.3">
      <c r="A21" s="60"/>
      <c r="B21" s="5">
        <v>16</v>
      </c>
      <c r="C21" s="31" t="s">
        <v>45</v>
      </c>
      <c r="D21" s="25">
        <f>[1]List2!$CH$75</f>
        <v>15</v>
      </c>
      <c r="E21" s="21">
        <f t="shared" ref="E21:E44" si="0">12-D21+3</f>
        <v>0</v>
      </c>
      <c r="F21" s="17"/>
    </row>
    <row r="22" spans="1:6" s="1" customFormat="1" ht="15" hidden="1" customHeight="1" x14ac:dyDescent="0.3">
      <c r="A22" s="60"/>
      <c r="B22" s="5">
        <v>16</v>
      </c>
      <c r="C22" s="38"/>
      <c r="D22" s="25"/>
      <c r="E22" s="21">
        <f>12-D22</f>
        <v>12</v>
      </c>
      <c r="F22" s="17"/>
    </row>
    <row r="23" spans="1:6" s="10" customFormat="1" ht="15" customHeight="1" x14ac:dyDescent="0.3">
      <c r="A23" s="57" t="s">
        <v>18</v>
      </c>
      <c r="B23" s="47"/>
      <c r="C23" s="33"/>
      <c r="D23" s="29"/>
      <c r="E23" s="29"/>
      <c r="F23" s="13"/>
    </row>
    <row r="24" spans="1:6" s="1" customFormat="1" ht="15" customHeight="1" x14ac:dyDescent="0.3">
      <c r="A24" s="60"/>
      <c r="B24" s="4">
        <v>16</v>
      </c>
      <c r="C24" s="31" t="s">
        <v>45</v>
      </c>
      <c r="D24" s="25">
        <f>[1]List2!$CH$83</f>
        <v>12</v>
      </c>
      <c r="E24" s="21">
        <f>12-D24+3</f>
        <v>3</v>
      </c>
      <c r="F24" s="17"/>
    </row>
    <row r="25" spans="1:6" ht="15" hidden="1" customHeight="1" x14ac:dyDescent="0.3">
      <c r="A25" s="57" t="s">
        <v>17</v>
      </c>
      <c r="B25" s="47"/>
      <c r="C25" s="35"/>
      <c r="D25" s="29"/>
      <c r="E25" s="29"/>
      <c r="F25" s="13"/>
    </row>
    <row r="26" spans="1:6" s="1" customFormat="1" ht="15" hidden="1" customHeight="1" x14ac:dyDescent="0.3">
      <c r="A26" s="58"/>
      <c r="B26" s="4">
        <v>16</v>
      </c>
      <c r="C26" s="4"/>
      <c r="D26" s="25"/>
      <c r="E26" s="21">
        <f>12-D26</f>
        <v>12</v>
      </c>
      <c r="F26" s="17"/>
    </row>
    <row r="27" spans="1:6" s="1" customFormat="1" ht="15" hidden="1" customHeight="1" x14ac:dyDescent="0.3">
      <c r="A27" s="59"/>
      <c r="B27" s="4">
        <v>16</v>
      </c>
      <c r="C27" s="28"/>
      <c r="D27" s="25"/>
      <c r="E27" s="21">
        <f>12-D27</f>
        <v>12</v>
      </c>
      <c r="F27" s="17"/>
    </row>
    <row r="28" spans="1:6" ht="18" customHeight="1" x14ac:dyDescent="0.3">
      <c r="A28" s="57" t="s">
        <v>6</v>
      </c>
      <c r="B28" s="47"/>
      <c r="C28" s="37"/>
      <c r="D28" s="29"/>
      <c r="E28" s="29"/>
      <c r="F28" s="13"/>
    </row>
    <row r="29" spans="1:6" s="1" customFormat="1" ht="18" customHeight="1" x14ac:dyDescent="0.3">
      <c r="A29" s="60"/>
      <c r="B29" s="4">
        <v>16</v>
      </c>
      <c r="C29" s="4" t="s">
        <v>44</v>
      </c>
      <c r="D29" s="25">
        <f>[1]List2!$CH$96</f>
        <v>4</v>
      </c>
      <c r="E29" s="21">
        <f>12-D29</f>
        <v>8</v>
      </c>
      <c r="F29" s="17"/>
    </row>
    <row r="30" spans="1:6" s="1" customFormat="1" ht="14.4" customHeight="1" x14ac:dyDescent="0.3">
      <c r="A30" s="57" t="s">
        <v>16</v>
      </c>
      <c r="B30" s="47"/>
      <c r="C30" s="33"/>
      <c r="D30" s="29"/>
      <c r="E30" s="29"/>
      <c r="F30" s="13"/>
    </row>
    <row r="31" spans="1:6" s="1" customFormat="1" ht="15" hidden="1" customHeight="1" x14ac:dyDescent="0.3">
      <c r="A31" s="60"/>
      <c r="B31" s="4">
        <v>16</v>
      </c>
      <c r="C31" s="31" t="s">
        <v>51</v>
      </c>
      <c r="D31" s="25">
        <f>[1]List2!$CH$106</f>
        <v>12</v>
      </c>
      <c r="E31" s="21">
        <f>12-D31</f>
        <v>0</v>
      </c>
      <c r="F31" s="17"/>
    </row>
    <row r="32" spans="1:6" s="1" customFormat="1" ht="15" customHeight="1" x14ac:dyDescent="0.3">
      <c r="A32" s="60"/>
      <c r="B32" s="4">
        <v>16</v>
      </c>
      <c r="C32" s="31" t="s">
        <v>46</v>
      </c>
      <c r="D32" s="25">
        <f>[1]List2!$CH$107</f>
        <v>15</v>
      </c>
      <c r="E32" s="21">
        <f>12-D32+3</f>
        <v>0</v>
      </c>
      <c r="F32" s="7"/>
    </row>
    <row r="33" spans="1:6" ht="15" hidden="1" customHeight="1" x14ac:dyDescent="0.3">
      <c r="A33" s="57" t="s">
        <v>15</v>
      </c>
      <c r="B33" s="47"/>
      <c r="C33" s="33"/>
      <c r="D33" s="29"/>
      <c r="E33" s="29"/>
      <c r="F33" s="13"/>
    </row>
    <row r="34" spans="1:6" s="1" customFormat="1" ht="15" hidden="1" customHeight="1" x14ac:dyDescent="0.3">
      <c r="A34" s="60"/>
      <c r="B34" s="4">
        <v>16</v>
      </c>
      <c r="C34" s="4"/>
      <c r="D34" s="25"/>
      <c r="E34" s="21">
        <f t="shared" ref="E34:E36" si="1">12-D34</f>
        <v>12</v>
      </c>
      <c r="F34" s="17"/>
    </row>
    <row r="35" spans="1:6" ht="15" hidden="1" customHeight="1" x14ac:dyDescent="0.3">
      <c r="A35" s="57" t="s">
        <v>14</v>
      </c>
      <c r="B35" s="47"/>
      <c r="C35" s="33"/>
      <c r="D35" s="29"/>
      <c r="E35" s="29"/>
      <c r="F35" s="13"/>
    </row>
    <row r="36" spans="1:6" s="1" customFormat="1" ht="15" hidden="1" customHeight="1" x14ac:dyDescent="0.3">
      <c r="A36" s="60"/>
      <c r="B36" s="4">
        <v>16</v>
      </c>
      <c r="C36" s="4"/>
      <c r="D36" s="25"/>
      <c r="E36" s="21">
        <f t="shared" si="1"/>
        <v>12</v>
      </c>
      <c r="F36" s="17"/>
    </row>
    <row r="37" spans="1:6" ht="15" customHeight="1" x14ac:dyDescent="0.3">
      <c r="A37" s="57" t="s">
        <v>7</v>
      </c>
      <c r="B37" s="47"/>
      <c r="C37" s="33"/>
      <c r="D37" s="29"/>
      <c r="E37" s="29"/>
      <c r="F37" s="13"/>
    </row>
    <row r="38" spans="1:6" s="1" customFormat="1" ht="15" customHeight="1" x14ac:dyDescent="0.3">
      <c r="A38" s="60"/>
      <c r="B38" s="4">
        <v>16</v>
      </c>
      <c r="C38" s="4" t="s">
        <v>52</v>
      </c>
      <c r="D38" s="25">
        <f>[1]List2!$CH$124</f>
        <v>14</v>
      </c>
      <c r="E38" s="21">
        <f t="shared" si="0"/>
        <v>1</v>
      </c>
      <c r="F38" s="7"/>
    </row>
    <row r="39" spans="1:6" hidden="1" x14ac:dyDescent="0.3">
      <c r="A39" s="57" t="s">
        <v>8</v>
      </c>
      <c r="B39" s="47"/>
      <c r="C39" s="33"/>
      <c r="D39" s="29"/>
      <c r="E39" s="29"/>
      <c r="F39" s="13"/>
    </row>
    <row r="40" spans="1:6" s="1" customFormat="1" ht="15" hidden="1" customHeight="1" x14ac:dyDescent="0.3">
      <c r="A40" s="60"/>
      <c r="B40" s="6">
        <v>16</v>
      </c>
      <c r="C40" s="4"/>
      <c r="D40" s="25"/>
      <c r="E40" s="21">
        <f>12-D40</f>
        <v>12</v>
      </c>
      <c r="F40" s="7"/>
    </row>
    <row r="41" spans="1:6" ht="15" hidden="1" customHeight="1" x14ac:dyDescent="0.3">
      <c r="A41" s="57" t="s">
        <v>9</v>
      </c>
      <c r="B41" s="47"/>
      <c r="C41" s="33"/>
      <c r="D41" s="29"/>
      <c r="E41" s="29"/>
      <c r="F41" s="13"/>
    </row>
    <row r="42" spans="1:6" s="1" customFormat="1" ht="15" hidden="1" customHeight="1" x14ac:dyDescent="0.3">
      <c r="A42" s="60"/>
      <c r="B42" s="6">
        <v>16</v>
      </c>
      <c r="C42" s="19"/>
      <c r="D42" s="25"/>
      <c r="E42" s="21">
        <f>12-D42</f>
        <v>12</v>
      </c>
      <c r="F42" s="17"/>
    </row>
    <row r="43" spans="1:6" ht="16.5" customHeight="1" x14ac:dyDescent="0.3">
      <c r="A43" s="57" t="s">
        <v>10</v>
      </c>
      <c r="B43" s="47"/>
      <c r="C43" s="33"/>
      <c r="D43" s="29"/>
      <c r="E43" s="29"/>
      <c r="F43" s="13"/>
    </row>
    <row r="44" spans="1:6" s="1" customFormat="1" ht="16.5" customHeight="1" x14ac:dyDescent="0.3">
      <c r="A44" s="60"/>
      <c r="B44" s="6">
        <v>16</v>
      </c>
      <c r="C44" s="31" t="s">
        <v>46</v>
      </c>
      <c r="D44" s="25">
        <f>[1]List2!$CH$139</f>
        <v>15</v>
      </c>
      <c r="E44" s="21">
        <f t="shared" si="0"/>
        <v>0</v>
      </c>
      <c r="F44" s="7"/>
    </row>
    <row r="45" spans="1:6" x14ac:dyDescent="0.3">
      <c r="A45" s="57" t="s">
        <v>11</v>
      </c>
      <c r="B45" s="47"/>
      <c r="C45" s="33"/>
      <c r="D45" s="29"/>
      <c r="E45" s="29"/>
      <c r="F45" s="13"/>
    </row>
    <row r="46" spans="1:6" s="1" customFormat="1" x14ac:dyDescent="0.3">
      <c r="A46" s="60"/>
      <c r="B46" s="6">
        <v>16</v>
      </c>
      <c r="C46" s="4" t="s">
        <v>53</v>
      </c>
      <c r="D46" s="25">
        <f>[1]List2!$CH$146</f>
        <v>12</v>
      </c>
      <c r="E46" s="21">
        <f t="shared" ref="E46:E62" si="2">12-D46+3</f>
        <v>3</v>
      </c>
      <c r="F46" s="7"/>
    </row>
    <row r="47" spans="1:6" x14ac:dyDescent="0.3">
      <c r="A47" s="57" t="s">
        <v>12</v>
      </c>
      <c r="B47" s="47"/>
      <c r="C47" s="33"/>
      <c r="D47" s="29"/>
      <c r="E47" s="29"/>
      <c r="F47" s="13"/>
    </row>
    <row r="48" spans="1:6" s="1" customFormat="1" ht="15" customHeight="1" x14ac:dyDescent="0.3">
      <c r="A48" s="60"/>
      <c r="B48" s="6">
        <v>16</v>
      </c>
      <c r="C48" s="31" t="s">
        <v>45</v>
      </c>
      <c r="D48" s="25">
        <f>[1]List2!$CH$156</f>
        <v>15</v>
      </c>
      <c r="E48" s="21">
        <f>12-D48+3</f>
        <v>0</v>
      </c>
      <c r="F48" s="7"/>
    </row>
    <row r="49" spans="1:6" ht="15" customHeight="1" x14ac:dyDescent="0.3">
      <c r="A49" s="57" t="s">
        <v>13</v>
      </c>
      <c r="B49" s="47"/>
      <c r="C49" s="33"/>
      <c r="D49" s="29"/>
      <c r="E49" s="29"/>
      <c r="F49" s="13"/>
    </row>
    <row r="50" spans="1:6" s="1" customFormat="1" ht="15" customHeight="1" x14ac:dyDescent="0.3">
      <c r="A50" s="60"/>
      <c r="B50" s="4">
        <v>16</v>
      </c>
      <c r="C50" s="6" t="s">
        <v>58</v>
      </c>
      <c r="D50" s="25">
        <f>[1]List2!$CH$161</f>
        <v>12</v>
      </c>
      <c r="E50" s="21">
        <f>12-D50+2</f>
        <v>2</v>
      </c>
      <c r="F50" s="17"/>
    </row>
    <row r="51" spans="1:6" s="1" customFormat="1" x14ac:dyDescent="0.3">
      <c r="A51" s="57" t="s">
        <v>21</v>
      </c>
      <c r="B51" s="47"/>
      <c r="C51" s="33"/>
      <c r="D51" s="29"/>
      <c r="E51" s="29"/>
      <c r="F51" s="13"/>
    </row>
    <row r="52" spans="1:6" s="1" customFormat="1" ht="15" customHeight="1" x14ac:dyDescent="0.3">
      <c r="A52" s="60"/>
      <c r="B52" s="4">
        <v>16</v>
      </c>
      <c r="C52" s="30" t="s">
        <v>59</v>
      </c>
      <c r="D52" s="25">
        <f>[1]List2!$CH$168</f>
        <v>0</v>
      </c>
      <c r="E52" s="21">
        <f>12-D52</f>
        <v>12</v>
      </c>
      <c r="F52" s="23"/>
    </row>
    <row r="53" spans="1:6" s="1" customFormat="1" ht="15" hidden="1" customHeight="1" x14ac:dyDescent="0.3">
      <c r="A53" s="57" t="s">
        <v>69</v>
      </c>
      <c r="B53" s="47"/>
      <c r="C53" s="33"/>
      <c r="D53" s="29"/>
      <c r="E53" s="29"/>
      <c r="F53" s="13"/>
    </row>
    <row r="54" spans="1:6" s="1" customFormat="1" ht="15" hidden="1" customHeight="1" x14ac:dyDescent="0.3">
      <c r="A54" s="60"/>
      <c r="B54" s="4">
        <v>16</v>
      </c>
      <c r="C54" s="51" t="s">
        <v>70</v>
      </c>
      <c r="D54" s="25">
        <f>[1]List2!$CH$173</f>
        <v>0</v>
      </c>
      <c r="E54" s="21">
        <f>12-D54</f>
        <v>12</v>
      </c>
      <c r="F54" s="23"/>
    </row>
    <row r="55" spans="1:6" s="1" customFormat="1" hidden="1" x14ac:dyDescent="0.3">
      <c r="A55" s="57" t="s">
        <v>23</v>
      </c>
      <c r="B55" s="47"/>
      <c r="C55" s="33"/>
      <c r="D55" s="29"/>
      <c r="E55" s="29"/>
      <c r="F55" s="13"/>
    </row>
    <row r="56" spans="1:6" s="1" customFormat="1" hidden="1" x14ac:dyDescent="0.3">
      <c r="A56" s="60"/>
      <c r="B56" s="4">
        <v>16</v>
      </c>
      <c r="C56" s="26"/>
      <c r="D56" s="25"/>
      <c r="E56" s="21">
        <f t="shared" ref="E56:E57" si="3">12-D56</f>
        <v>12</v>
      </c>
      <c r="F56" s="23"/>
    </row>
    <row r="57" spans="1:6" s="1" customFormat="1" hidden="1" x14ac:dyDescent="0.3">
      <c r="A57" s="60"/>
      <c r="B57" s="4">
        <v>16</v>
      </c>
      <c r="C57" s="26"/>
      <c r="D57" s="25"/>
      <c r="E57" s="21">
        <f t="shared" si="3"/>
        <v>12</v>
      </c>
      <c r="F57" s="23"/>
    </row>
    <row r="58" spans="1:6" s="1" customFormat="1" ht="15" customHeight="1" x14ac:dyDescent="0.3">
      <c r="A58" s="57" t="s">
        <v>24</v>
      </c>
      <c r="B58" s="47"/>
      <c r="C58" s="33"/>
      <c r="D58" s="29"/>
      <c r="E58" s="29"/>
      <c r="F58" s="13"/>
    </row>
    <row r="59" spans="1:6" s="1" customFormat="1" ht="15" customHeight="1" x14ac:dyDescent="0.3">
      <c r="A59" s="60"/>
      <c r="B59" s="4">
        <v>16</v>
      </c>
      <c r="C59" s="26" t="s">
        <v>54</v>
      </c>
      <c r="D59" s="25">
        <f>[1]List2!$CH$186</f>
        <v>13</v>
      </c>
      <c r="E59" s="21">
        <f t="shared" si="2"/>
        <v>2</v>
      </c>
      <c r="F59" s="23"/>
    </row>
    <row r="60" spans="1:6" s="1" customFormat="1" ht="15" hidden="1" customHeight="1" x14ac:dyDescent="0.3">
      <c r="A60" s="60"/>
      <c r="B60" s="4"/>
      <c r="C60" s="26"/>
      <c r="D60" s="25"/>
      <c r="E60" s="21">
        <f>12-D60</f>
        <v>12</v>
      </c>
      <c r="F60" s="23"/>
    </row>
    <row r="61" spans="1:6" s="1" customFormat="1" x14ac:dyDescent="0.3">
      <c r="A61" s="57" t="s">
        <v>25</v>
      </c>
      <c r="B61" s="47"/>
      <c r="C61" s="33"/>
      <c r="D61" s="29"/>
      <c r="E61" s="29"/>
      <c r="F61" s="13"/>
    </row>
    <row r="62" spans="1:6" s="1" customFormat="1" x14ac:dyDescent="0.3">
      <c r="A62" s="60"/>
      <c r="B62" s="4">
        <v>16</v>
      </c>
      <c r="C62" s="26" t="s">
        <v>55</v>
      </c>
      <c r="D62" s="25">
        <f>[1]List2!$CH$203</f>
        <v>13</v>
      </c>
      <c r="E62" s="21">
        <f t="shared" si="2"/>
        <v>2</v>
      </c>
      <c r="F62" s="23"/>
    </row>
    <row r="63" spans="1:6" s="1" customFormat="1" hidden="1" x14ac:dyDescent="0.3">
      <c r="A63" s="60"/>
      <c r="B63" s="4">
        <v>16</v>
      </c>
      <c r="C63" s="26"/>
      <c r="D63" s="25"/>
      <c r="E63" s="21">
        <f>12-D63</f>
        <v>12</v>
      </c>
      <c r="F63" s="23"/>
    </row>
    <row r="64" spans="1:6" s="1" customFormat="1" hidden="1" x14ac:dyDescent="0.3">
      <c r="A64" s="63" t="s">
        <v>26</v>
      </c>
      <c r="B64" s="47"/>
      <c r="C64" s="33"/>
      <c r="D64" s="29"/>
      <c r="E64" s="29"/>
      <c r="F64" s="13"/>
    </row>
    <row r="65" spans="1:6" s="1" customFormat="1" hidden="1" x14ac:dyDescent="0.3">
      <c r="A65" s="66"/>
      <c r="B65" s="4">
        <v>16</v>
      </c>
      <c r="C65" s="26"/>
      <c r="D65" s="25"/>
      <c r="E65" s="21">
        <f>12-D65</f>
        <v>12</v>
      </c>
      <c r="F65" s="23"/>
    </row>
    <row r="66" spans="1:6" s="1" customFormat="1" hidden="1" x14ac:dyDescent="0.3">
      <c r="A66" s="66"/>
      <c r="B66" s="4">
        <v>16</v>
      </c>
      <c r="C66" s="26"/>
      <c r="D66" s="25"/>
      <c r="E66" s="21">
        <f t="shared" ref="E66" si="4">12-D66</f>
        <v>12</v>
      </c>
      <c r="F66" s="23"/>
    </row>
    <row r="67" spans="1:6" s="1" customFormat="1" hidden="1" x14ac:dyDescent="0.3">
      <c r="A67" s="57" t="s">
        <v>27</v>
      </c>
      <c r="B67" s="47"/>
      <c r="C67" s="32"/>
      <c r="D67" s="29"/>
      <c r="E67" s="29"/>
      <c r="F67" s="13"/>
    </row>
    <row r="68" spans="1:6" s="1" customFormat="1" hidden="1" x14ac:dyDescent="0.3">
      <c r="A68" s="58"/>
      <c r="B68" s="4">
        <v>16</v>
      </c>
      <c r="C68" s="4"/>
      <c r="D68" s="25"/>
      <c r="E68" s="21">
        <f>12-D68</f>
        <v>12</v>
      </c>
      <c r="F68" s="23"/>
    </row>
    <row r="69" spans="1:6" s="1" customFormat="1" ht="15.75" hidden="1" customHeight="1" x14ac:dyDescent="0.3">
      <c r="A69" s="56"/>
      <c r="B69" s="8"/>
      <c r="C69" s="4"/>
      <c r="D69" s="25"/>
      <c r="E69" s="21">
        <f>12-D69</f>
        <v>12</v>
      </c>
      <c r="F69" s="18"/>
    </row>
    <row r="70" spans="1:6" s="1" customFormat="1" x14ac:dyDescent="0.3">
      <c r="A70" s="63" t="s">
        <v>28</v>
      </c>
      <c r="B70" s="47"/>
      <c r="C70" s="32"/>
      <c r="D70" s="29"/>
      <c r="E70" s="29"/>
      <c r="F70" s="13"/>
    </row>
    <row r="71" spans="1:6" s="1" customFormat="1" x14ac:dyDescent="0.3">
      <c r="A71" s="63"/>
      <c r="B71" s="4">
        <v>16</v>
      </c>
      <c r="C71" s="4" t="s">
        <v>64</v>
      </c>
      <c r="D71" s="25">
        <f>[1]List2!$CH$226</f>
        <v>6</v>
      </c>
      <c r="E71" s="21">
        <f>12-D71</f>
        <v>6</v>
      </c>
      <c r="F71" s="23"/>
    </row>
    <row r="72" spans="1:6" s="1" customFormat="1" x14ac:dyDescent="0.3">
      <c r="A72" s="63" t="s">
        <v>29</v>
      </c>
      <c r="B72" s="47"/>
      <c r="C72" s="32"/>
      <c r="D72" s="29"/>
      <c r="E72" s="29"/>
      <c r="F72" s="13"/>
    </row>
    <row r="73" spans="1:6" s="1" customFormat="1" x14ac:dyDescent="0.3">
      <c r="A73" s="63"/>
      <c r="B73" s="4">
        <v>16</v>
      </c>
      <c r="C73" s="4" t="s">
        <v>56</v>
      </c>
      <c r="D73" s="25">
        <f>[1]List2!$CH$231</f>
        <v>11</v>
      </c>
      <c r="E73" s="21">
        <f>12-D73+3</f>
        <v>4</v>
      </c>
      <c r="F73" s="23"/>
    </row>
    <row r="74" spans="1:6" s="1" customFormat="1" hidden="1" x14ac:dyDescent="0.3">
      <c r="A74" s="63" t="s">
        <v>30</v>
      </c>
      <c r="B74" s="47"/>
      <c r="C74" s="32"/>
      <c r="D74" s="29"/>
      <c r="E74" s="29"/>
      <c r="F74" s="13"/>
    </row>
    <row r="75" spans="1:6" s="1" customFormat="1" hidden="1" x14ac:dyDescent="0.3">
      <c r="A75" s="63"/>
      <c r="B75" s="4">
        <v>16</v>
      </c>
      <c r="C75" s="4"/>
      <c r="D75" s="25"/>
      <c r="E75" s="21">
        <f>12-D75</f>
        <v>12</v>
      </c>
      <c r="F75" s="23"/>
    </row>
    <row r="76" spans="1:6" s="1" customFormat="1" hidden="1" x14ac:dyDescent="0.3">
      <c r="A76" s="63" t="s">
        <v>31</v>
      </c>
      <c r="B76" s="47"/>
      <c r="C76" s="32"/>
      <c r="D76" s="29"/>
      <c r="E76" s="29"/>
      <c r="F76" s="13"/>
    </row>
    <row r="77" spans="1:6" s="1" customFormat="1" hidden="1" x14ac:dyDescent="0.3">
      <c r="A77" s="63"/>
      <c r="B77" s="4">
        <v>16</v>
      </c>
      <c r="C77" s="36"/>
      <c r="D77" s="25"/>
      <c r="E77" s="21">
        <f>12-D77</f>
        <v>12</v>
      </c>
      <c r="F77" s="23"/>
    </row>
    <row r="78" spans="1:6" s="1" customFormat="1" ht="15" hidden="1" customHeight="1" x14ac:dyDescent="0.3">
      <c r="A78" s="63" t="s">
        <v>32</v>
      </c>
      <c r="B78" s="47"/>
      <c r="C78" s="32"/>
      <c r="D78" s="29"/>
      <c r="E78" s="29"/>
      <c r="F78" s="13"/>
    </row>
    <row r="79" spans="1:6" s="1" customFormat="1" hidden="1" x14ac:dyDescent="0.3">
      <c r="A79" s="63"/>
      <c r="B79" s="4">
        <v>16</v>
      </c>
      <c r="C79" s="4"/>
      <c r="D79" s="25"/>
      <c r="E79" s="21">
        <f>12-D79</f>
        <v>12</v>
      </c>
      <c r="F79" s="23"/>
    </row>
    <row r="80" spans="1:6" s="1" customFormat="1" x14ac:dyDescent="0.3">
      <c r="A80" s="63" t="s">
        <v>60</v>
      </c>
      <c r="B80" s="47"/>
      <c r="C80" s="32"/>
      <c r="D80" s="29"/>
      <c r="E80" s="29"/>
      <c r="F80" s="13"/>
    </row>
    <row r="81" spans="1:6" s="1" customFormat="1" x14ac:dyDescent="0.3">
      <c r="A81" s="63"/>
      <c r="B81" s="4">
        <v>8</v>
      </c>
      <c r="C81" s="40" t="s">
        <v>46</v>
      </c>
      <c r="D81" s="25">
        <f>[1]List2!$CH$248</f>
        <v>1</v>
      </c>
      <c r="E81" s="21">
        <f>12-D81</f>
        <v>11</v>
      </c>
      <c r="F81" s="23"/>
    </row>
    <row r="82" spans="1:6" s="1" customFormat="1" x14ac:dyDescent="0.3">
      <c r="A82" s="63" t="s">
        <v>61</v>
      </c>
      <c r="B82" s="47"/>
      <c r="C82" s="32"/>
      <c r="D82" s="29"/>
      <c r="E82" s="29"/>
      <c r="F82" s="13"/>
    </row>
    <row r="83" spans="1:6" s="1" customFormat="1" x14ac:dyDescent="0.3">
      <c r="A83" s="63"/>
      <c r="B83" s="4">
        <v>8</v>
      </c>
      <c r="C83" s="52">
        <v>44712</v>
      </c>
      <c r="D83" s="25">
        <f>[1]List2!$CH$251</f>
        <v>1</v>
      </c>
      <c r="E83" s="21">
        <f>12-D83</f>
        <v>11</v>
      </c>
      <c r="F83" s="23"/>
    </row>
    <row r="84" spans="1:6" s="1" customFormat="1" x14ac:dyDescent="0.3">
      <c r="A84" s="63" t="s">
        <v>62</v>
      </c>
      <c r="B84" s="47"/>
      <c r="C84" s="32"/>
      <c r="D84" s="29"/>
      <c r="E84" s="29"/>
      <c r="F84" s="13"/>
    </row>
    <row r="85" spans="1:6" s="1" customFormat="1" x14ac:dyDescent="0.3">
      <c r="A85" s="63"/>
      <c r="B85" s="4">
        <v>8</v>
      </c>
      <c r="C85" s="50" t="s">
        <v>44</v>
      </c>
      <c r="D85" s="25">
        <f>[1]List2!$CH$254</f>
        <v>5</v>
      </c>
      <c r="E85" s="21">
        <f>12-D85</f>
        <v>7</v>
      </c>
      <c r="F85" s="23"/>
    </row>
    <row r="86" spans="1:6" s="1" customFormat="1" x14ac:dyDescent="0.3">
      <c r="A86" s="63" t="s">
        <v>67</v>
      </c>
      <c r="B86" s="47"/>
      <c r="C86" s="32"/>
      <c r="D86" s="29"/>
      <c r="E86" s="29"/>
      <c r="F86" s="13"/>
    </row>
    <row r="87" spans="1:6" s="1" customFormat="1" x14ac:dyDescent="0.3">
      <c r="A87" s="63"/>
      <c r="B87" s="4">
        <v>8</v>
      </c>
      <c r="C87" s="50" t="s">
        <v>66</v>
      </c>
      <c r="D87" s="25">
        <f>[1]List2!$CH$257</f>
        <v>0</v>
      </c>
      <c r="E87" s="21">
        <f>12-D87</f>
        <v>12</v>
      </c>
      <c r="F87" s="23"/>
    </row>
    <row r="88" spans="1:6" s="1" customFormat="1" ht="18.600000000000001" customHeight="1" x14ac:dyDescent="0.3">
      <c r="A88" s="39" t="s">
        <v>36</v>
      </c>
      <c r="B88" s="3"/>
      <c r="C88" s="43"/>
      <c r="D88" s="43"/>
      <c r="E88" s="11"/>
      <c r="F88" s="11"/>
    </row>
    <row r="89" spans="1:6" s="1" customFormat="1" ht="15.75" customHeight="1" x14ac:dyDescent="0.3">
      <c r="A89" s="57" t="s">
        <v>37</v>
      </c>
      <c r="B89" s="47"/>
      <c r="C89" s="41"/>
      <c r="D89" s="29"/>
      <c r="E89" s="29"/>
      <c r="F89" s="13"/>
    </row>
    <row r="90" spans="1:6" s="1" customFormat="1" ht="15" customHeight="1" x14ac:dyDescent="0.3">
      <c r="A90" s="65"/>
      <c r="B90" s="4">
        <v>8</v>
      </c>
      <c r="C90" s="21" t="s">
        <v>63</v>
      </c>
      <c r="D90" s="25">
        <f>[1]List2!$CH$263</f>
        <v>0</v>
      </c>
      <c r="E90" s="21">
        <f>12-D90</f>
        <v>12</v>
      </c>
      <c r="F90" s="42"/>
    </row>
    <row r="91" spans="1:6" s="1" customFormat="1" ht="15" customHeight="1" x14ac:dyDescent="0.3">
      <c r="A91" s="64" t="s">
        <v>38</v>
      </c>
      <c r="B91" s="47"/>
      <c r="C91" s="24"/>
      <c r="D91" s="29"/>
      <c r="E91" s="29"/>
      <c r="F91" s="24"/>
    </row>
    <row r="92" spans="1:6" s="1" customFormat="1" ht="15" customHeight="1" x14ac:dyDescent="0.3">
      <c r="A92" s="65"/>
      <c r="B92" s="4">
        <v>8</v>
      </c>
      <c r="C92" s="21" t="s">
        <v>63</v>
      </c>
      <c r="D92" s="25">
        <f>[1]List2!$CH$267</f>
        <v>0</v>
      </c>
      <c r="E92" s="21">
        <f>12-D92</f>
        <v>12</v>
      </c>
      <c r="F92" s="42"/>
    </row>
    <row r="93" spans="1:6" s="1" customFormat="1" ht="15.75" customHeight="1" x14ac:dyDescent="0.3">
      <c r="A93" s="64" t="s">
        <v>39</v>
      </c>
      <c r="B93" s="47"/>
      <c r="C93" s="24"/>
      <c r="D93" s="29"/>
      <c r="E93" s="29"/>
      <c r="F93" s="24"/>
    </row>
    <row r="94" spans="1:6" s="1" customFormat="1" ht="15" customHeight="1" x14ac:dyDescent="0.3">
      <c r="A94" s="65"/>
      <c r="B94" s="4">
        <v>8</v>
      </c>
      <c r="C94" s="21" t="s">
        <v>63</v>
      </c>
      <c r="D94" s="25">
        <f>[1]List2!$CH$271</f>
        <v>0</v>
      </c>
      <c r="E94" s="21">
        <f>12-D94</f>
        <v>12</v>
      </c>
      <c r="F94" s="42"/>
    </row>
    <row r="95" spans="1:6" s="1" customFormat="1" ht="15" customHeight="1" x14ac:dyDescent="0.3">
      <c r="A95" s="68" t="s">
        <v>40</v>
      </c>
      <c r="B95" s="47"/>
      <c r="C95" s="24"/>
      <c r="D95" s="29"/>
      <c r="E95" s="29"/>
      <c r="F95" s="24"/>
    </row>
    <row r="96" spans="1:6" s="1" customFormat="1" x14ac:dyDescent="0.3">
      <c r="A96" s="69"/>
      <c r="B96" s="4">
        <v>8</v>
      </c>
      <c r="C96" s="21" t="s">
        <v>63</v>
      </c>
      <c r="D96" s="25">
        <f>[1]List2!$CH$275</f>
        <v>0</v>
      </c>
      <c r="E96" s="21">
        <f>12-D96</f>
        <v>12</v>
      </c>
      <c r="F96" s="42"/>
    </row>
    <row r="97" spans="1:6" s="1" customFormat="1" x14ac:dyDescent="0.3">
      <c r="A97" s="70" t="s">
        <v>41</v>
      </c>
      <c r="B97" s="47"/>
      <c r="C97" s="24"/>
      <c r="D97" s="29"/>
      <c r="E97" s="29"/>
      <c r="F97" s="24"/>
    </row>
    <row r="98" spans="1:6" s="1" customFormat="1" hidden="1" x14ac:dyDescent="0.3">
      <c r="A98" s="71"/>
      <c r="B98" s="4">
        <v>8</v>
      </c>
      <c r="C98" s="40">
        <v>44628</v>
      </c>
      <c r="D98" s="25">
        <f>[1]List2!$CH$278</f>
        <v>12</v>
      </c>
      <c r="E98" s="21">
        <f>12-D98</f>
        <v>0</v>
      </c>
      <c r="F98" s="42"/>
    </row>
    <row r="99" spans="1:6" s="1" customFormat="1" x14ac:dyDescent="0.3">
      <c r="A99" s="72"/>
      <c r="B99" s="4">
        <v>8</v>
      </c>
      <c r="C99" s="49" t="s">
        <v>45</v>
      </c>
      <c r="D99" s="25">
        <f>[1]List2!$CH$279</f>
        <v>0</v>
      </c>
      <c r="E99" s="21">
        <f>12-D99</f>
        <v>12</v>
      </c>
      <c r="F99" s="42"/>
    </row>
    <row r="100" spans="1:6" s="1" customFormat="1" ht="15" customHeight="1" x14ac:dyDescent="0.3">
      <c r="A100" s="64" t="s">
        <v>71</v>
      </c>
      <c r="B100" s="47"/>
      <c r="C100" s="24"/>
      <c r="D100" s="29"/>
      <c r="E100" s="29"/>
      <c r="F100" s="24"/>
    </row>
    <row r="101" spans="1:6" s="1" customFormat="1" x14ac:dyDescent="0.3">
      <c r="A101" s="67"/>
      <c r="B101" s="4">
        <v>8</v>
      </c>
      <c r="C101" s="40">
        <v>44704</v>
      </c>
      <c r="D101" s="25">
        <f>[1]List2!$CH$282</f>
        <v>1</v>
      </c>
      <c r="E101" s="21">
        <f>12-D101</f>
        <v>11</v>
      </c>
      <c r="F101" s="42"/>
    </row>
    <row r="102" spans="1:6" s="1" customFormat="1" ht="15" customHeight="1" x14ac:dyDescent="0.3">
      <c r="A102" s="64" t="s">
        <v>42</v>
      </c>
      <c r="B102" s="47"/>
      <c r="C102" s="24"/>
      <c r="D102" s="29"/>
      <c r="E102" s="29"/>
      <c r="F102" s="24"/>
    </row>
    <row r="103" spans="1:6" s="1" customFormat="1" x14ac:dyDescent="0.3">
      <c r="A103" s="67"/>
      <c r="B103" s="4">
        <v>8</v>
      </c>
      <c r="C103" s="40">
        <v>44693</v>
      </c>
      <c r="D103" s="25">
        <f>[1]List2!$CH$289</f>
        <v>11</v>
      </c>
      <c r="E103" s="21">
        <f>12-D103+3</f>
        <v>4</v>
      </c>
      <c r="F103" s="42"/>
    </row>
    <row r="104" spans="1:6" s="1" customFormat="1" x14ac:dyDescent="0.3">
      <c r="A104" s="64" t="s">
        <v>43</v>
      </c>
      <c r="B104" s="47"/>
      <c r="C104" s="24"/>
      <c r="D104" s="29"/>
      <c r="E104" s="29"/>
      <c r="F104" s="24"/>
    </row>
    <row r="105" spans="1:6" s="1" customFormat="1" x14ac:dyDescent="0.3">
      <c r="A105" s="67"/>
      <c r="B105" s="4">
        <v>8</v>
      </c>
      <c r="C105" s="40">
        <v>44677</v>
      </c>
      <c r="D105" s="25">
        <f>[1]List2!$CH$293</f>
        <v>13</v>
      </c>
      <c r="E105" s="21">
        <f t="shared" ref="E105" si="5">12-D105+3</f>
        <v>2</v>
      </c>
      <c r="F105" s="42"/>
    </row>
  </sheetData>
  <mergeCells count="43">
    <mergeCell ref="A102:A103"/>
    <mergeCell ref="A104:A105"/>
    <mergeCell ref="A95:A96"/>
    <mergeCell ref="A97:A99"/>
    <mergeCell ref="A100:A101"/>
    <mergeCell ref="A70:A71"/>
    <mergeCell ref="A51:A52"/>
    <mergeCell ref="A93:A94"/>
    <mergeCell ref="A91:A92"/>
    <mergeCell ref="A76:A77"/>
    <mergeCell ref="A74:A75"/>
    <mergeCell ref="A72:A73"/>
    <mergeCell ref="A78:A79"/>
    <mergeCell ref="A58:A60"/>
    <mergeCell ref="A53:A54"/>
    <mergeCell ref="A64:A66"/>
    <mergeCell ref="A89:A90"/>
    <mergeCell ref="A80:A81"/>
    <mergeCell ref="A82:A83"/>
    <mergeCell ref="A84:A85"/>
    <mergeCell ref="A86:A87"/>
    <mergeCell ref="A67:A69"/>
    <mergeCell ref="A61:A63"/>
    <mergeCell ref="A7:A10"/>
    <mergeCell ref="A35:A36"/>
    <mergeCell ref="A37:A38"/>
    <mergeCell ref="A30:A32"/>
    <mergeCell ref="A43:A44"/>
    <mergeCell ref="A33:A34"/>
    <mergeCell ref="A39:A40"/>
    <mergeCell ref="A41:A42"/>
    <mergeCell ref="A45:A46"/>
    <mergeCell ref="A55:A57"/>
    <mergeCell ref="A49:A50"/>
    <mergeCell ref="A47:A48"/>
    <mergeCell ref="A3:A6"/>
    <mergeCell ref="A25:A27"/>
    <mergeCell ref="A28:A29"/>
    <mergeCell ref="A20:A22"/>
    <mergeCell ref="A15:A16"/>
    <mergeCell ref="A17:A18"/>
    <mergeCell ref="A23:A24"/>
    <mergeCell ref="A11:A14"/>
  </mergeCells>
  <pageMargins left="0.51181102362204722" right="0.11811023622047245" top="0.59055118110236227" bottom="0.11811023622047245" header="0.31496062992125984" footer="0.31496062992125984"/>
  <pageSetup paperSize="9" scale="63" fitToHeight="0" orientation="portrait" horizontalDpi="0" verticalDpi="0" r:id="rId1"/>
  <headerFooter differentFirst="1" scaleWithDoc="0" alignWithMargins="0">
    <firstHeader>&amp;C&amp;"-,Tučné"&amp;14Vzdělávání zaměstnanců členských firem KHK KK&amp;"-,Obyčejné"&amp;11
&amp;"-,Tučné"&amp;12vzdělávácí kurzy - volná místa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manager2</dc:creator>
  <cp:lastModifiedBy>Káťa</cp:lastModifiedBy>
  <cp:lastPrinted>2022-03-28T09:19:56Z</cp:lastPrinted>
  <dcterms:created xsi:type="dcterms:W3CDTF">2016-09-26T17:21:40Z</dcterms:created>
  <dcterms:modified xsi:type="dcterms:W3CDTF">2022-03-31T07:16:21Z</dcterms:modified>
</cp:coreProperties>
</file>